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MTREE\Desktop\02. '20년도 FS 지원사업\06. 지침 개정 지원 (01.번 관련)\1. 자체 정량평가표 개정안 작성\"/>
    </mc:Choice>
  </mc:AlternateContent>
  <xr:revisionPtr revIDLastSave="0" documentId="13_ncr:1_{1F96E9E9-74F9-496E-B834-5B604827280B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정량평가 총계" sheetId="1" r:id="rId1"/>
    <sheet name="1. 사업환경" sheetId="2" r:id="rId2"/>
    <sheet name="2. 사업추진 역량" sheetId="3" r:id="rId3"/>
    <sheet name="7. 기타가점" sheetId="4" r:id="rId4"/>
  </sheets>
  <definedNames>
    <definedName name="_xlnm.Print_Area" localSheetId="1">'1. 사업환경'!$A$1:$G$66</definedName>
    <definedName name="_xlnm.Print_Area" localSheetId="2">'2. 사업추진 역량'!$A$1:$G$44</definedName>
    <definedName name="_xlnm.Print_Area" localSheetId="3">'7. 기타가점'!$A$1:$G$42</definedName>
    <definedName name="_xlnm.Print_Area" localSheetId="0">'정량평가 총계'!$A$1:$H$24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E9" i="3"/>
  <c r="E8" i="3"/>
  <c r="C8" i="3" l="1"/>
  <c r="C9" i="3"/>
  <c r="C10" i="3"/>
  <c r="C8" i="2"/>
  <c r="C9" i="2"/>
  <c r="C10" i="2"/>
  <c r="C11" i="2"/>
  <c r="C12" i="2"/>
  <c r="F8" i="3" l="1"/>
  <c r="E21" i="1" l="1"/>
  <c r="G20" i="1"/>
  <c r="F20" i="1" l="1"/>
  <c r="E10" i="4" l="1"/>
  <c r="F10" i="4" s="1"/>
  <c r="E9" i="4"/>
  <c r="E8" i="4"/>
  <c r="F9" i="4" l="1"/>
  <c r="F19" i="1"/>
  <c r="G19" i="1" s="1"/>
  <c r="F8" i="4"/>
  <c r="F18" i="1"/>
  <c r="F10" i="3" l="1"/>
  <c r="F9" i="3"/>
  <c r="E21" i="2"/>
  <c r="E8" i="2" s="1"/>
  <c r="F8" i="2" s="1"/>
  <c r="E12" i="2"/>
  <c r="F12" i="2" s="1"/>
  <c r="E11" i="2"/>
  <c r="F11" i="2" s="1"/>
  <c r="E10" i="2"/>
  <c r="F10" i="2" s="1"/>
  <c r="E29" i="2"/>
  <c r="E9" i="2" s="1"/>
  <c r="F9" i="2" s="1"/>
  <c r="F10" i="1" l="1"/>
  <c r="G10" i="1" s="1"/>
  <c r="F13" i="1"/>
  <c r="G13" i="1" s="1"/>
  <c r="F11" i="1"/>
  <c r="G11" i="1" s="1"/>
  <c r="F9" i="1"/>
  <c r="F12" i="1"/>
  <c r="G12" i="1" s="1"/>
  <c r="F15" i="1" l="1"/>
  <c r="G15" i="1" s="1"/>
  <c r="F16" i="1"/>
  <c r="G16" i="1" s="1"/>
  <c r="E17" i="1"/>
  <c r="E22" i="1" l="1"/>
  <c r="E5" i="4"/>
  <c r="E5" i="3"/>
  <c r="E6" i="4" l="1"/>
  <c r="E6" i="3"/>
  <c r="E6" i="2"/>
  <c r="E5" i="2"/>
  <c r="F14" i="1" l="1"/>
  <c r="G14" i="1" s="1"/>
  <c r="G9" i="1"/>
  <c r="G18" i="1"/>
  <c r="G21" i="1" s="1"/>
  <c r="G17" i="1" l="1"/>
  <c r="G2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Smile</author>
  </authors>
  <commentList>
    <comment ref="F9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불필요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다음</t>
        </r>
        <r>
          <rPr>
            <b/>
            <sz val="9"/>
            <color indexed="81"/>
            <rFont val="Tahoma"/>
            <family val="2"/>
          </rPr>
          <t xml:space="preserve"> Sheet </t>
        </r>
        <r>
          <rPr>
            <b/>
            <sz val="9"/>
            <color indexed="81"/>
            <rFont val="돋움"/>
            <family val="3"/>
            <charset val="129"/>
          </rPr>
          <t>연동</t>
        </r>
        <r>
          <rPr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<sst xmlns="http://schemas.openxmlformats.org/spreadsheetml/2006/main" count="210" uniqueCount="129">
  <si>
    <t>배점</t>
    <phoneticPr fontId="2" type="noConversion"/>
  </si>
  <si>
    <t>정량평가 합계</t>
    <phoneticPr fontId="2" type="noConversion"/>
  </si>
  <si>
    <t>평점만점</t>
    <phoneticPr fontId="2" type="noConversion"/>
  </si>
  <si>
    <t>세부평가기준상 점수</t>
    <phoneticPr fontId="2" type="noConversion"/>
  </si>
  <si>
    <t>평점</t>
    <phoneticPr fontId="2" type="noConversion"/>
  </si>
  <si>
    <t>사업명</t>
    <phoneticPr fontId="2" type="noConversion"/>
  </si>
  <si>
    <t>000 기업</t>
    <phoneticPr fontId="2" type="noConversion"/>
  </si>
  <si>
    <t>사  업  명</t>
    <phoneticPr fontId="2" type="noConversion"/>
  </si>
  <si>
    <t>기타가점 합계</t>
    <phoneticPr fontId="2" type="noConversion"/>
  </si>
  <si>
    <t>총             계</t>
    <phoneticPr fontId="2" type="noConversion"/>
  </si>
  <si>
    <t>평  가  항  목</t>
    <phoneticPr fontId="2" type="noConversion"/>
  </si>
  <si>
    <t>신  청  기  업</t>
    <phoneticPr fontId="2" type="noConversion"/>
  </si>
  <si>
    <t>구분</t>
    <phoneticPr fontId="2" type="noConversion"/>
  </si>
  <si>
    <t>증빙</t>
    <phoneticPr fontId="2" type="noConversion"/>
  </si>
  <si>
    <t>미얀마</t>
    <phoneticPr fontId="2" type="noConversion"/>
  </si>
  <si>
    <t>GDP성장률</t>
    <phoneticPr fontId="2" type="noConversion"/>
  </si>
  <si>
    <t>* 최신 내용 반영 요</t>
    <phoneticPr fontId="2" type="noConversion"/>
  </si>
  <si>
    <t>IMF 공시 링크/ 이미지 등</t>
    <phoneticPr fontId="2" type="noConversion"/>
  </si>
  <si>
    <t>국가</t>
    <phoneticPr fontId="2" type="noConversion"/>
  </si>
  <si>
    <t>지진</t>
    <phoneticPr fontId="2" type="noConversion"/>
  </si>
  <si>
    <t>태풍</t>
    <phoneticPr fontId="2" type="noConversion"/>
  </si>
  <si>
    <t>홍수</t>
    <phoneticPr fontId="2" type="noConversion"/>
  </si>
  <si>
    <t>건수</t>
    <phoneticPr fontId="2" type="noConversion"/>
  </si>
  <si>
    <t>평가</t>
  </si>
  <si>
    <t>평가</t>
    <phoneticPr fontId="2" type="noConversion"/>
  </si>
  <si>
    <t>대상지 위치 첨부/ 자연재해 기사 링크 등</t>
    <phoneticPr fontId="2" type="noConversion"/>
  </si>
  <si>
    <t>미얀마 000 사업</t>
    <phoneticPr fontId="2" type="noConversion"/>
  </si>
  <si>
    <t>OOOO 사업</t>
    <phoneticPr fontId="2" type="noConversion"/>
  </si>
  <si>
    <t>사업주 수행(3건)</t>
    <phoneticPr fontId="2" type="noConversion"/>
  </si>
  <si>
    <t>EPC, O&amp;M (2건)</t>
    <phoneticPr fontId="2" type="noConversion"/>
  </si>
  <si>
    <t>총 5건</t>
    <phoneticPr fontId="2" type="noConversion"/>
  </si>
  <si>
    <t>미얀마 OOO 지역</t>
    <phoneticPr fontId="2" type="noConversion"/>
  </si>
  <si>
    <t>개도국평균</t>
    <phoneticPr fontId="2" type="noConversion"/>
  </si>
  <si>
    <t>page/ ref no.</t>
    <phoneticPr fontId="2" type="noConversion"/>
  </si>
  <si>
    <t>기업신용등급</t>
    <phoneticPr fontId="2" type="noConversion"/>
  </si>
  <si>
    <t>OO기업</t>
    <phoneticPr fontId="2" type="noConversion"/>
  </si>
  <si>
    <t>AAA</t>
    <phoneticPr fontId="2" type="noConversion"/>
  </si>
  <si>
    <t>중소중견기업</t>
    <phoneticPr fontId="2" type="noConversion"/>
  </si>
  <si>
    <t>기업명</t>
    <phoneticPr fontId="2" type="noConversion"/>
  </si>
  <si>
    <t>중소,중견기업 증빙</t>
    <phoneticPr fontId="2" type="noConversion"/>
  </si>
  <si>
    <t xml:space="preserve">2건 </t>
    <phoneticPr fontId="2" type="noConversion"/>
  </si>
  <si>
    <t>('18.6월 진도 5.0/ '18.1월 진도 6.0)</t>
    <phoneticPr fontId="2" type="noConversion"/>
  </si>
  <si>
    <t>2건</t>
    <phoneticPr fontId="2" type="noConversion"/>
  </si>
  <si>
    <t xml:space="preserve">1건 </t>
    <phoneticPr fontId="2" type="noConversion"/>
  </si>
  <si>
    <t>('19.8월)</t>
    <phoneticPr fontId="2" type="noConversion"/>
  </si>
  <si>
    <t>('17.4월/ '18.5월)</t>
    <phoneticPr fontId="2" type="noConversion"/>
  </si>
  <si>
    <t>* 화산, 지진, 쓰나미, 가뭄, 태풍, 홍수, 기타(산불 등)</t>
    <phoneticPr fontId="2" type="noConversion"/>
  </si>
  <si>
    <t>※ 다수의 국가, 지역에 걸친 경우 가장 위험한 지역의 배점 부과</t>
    <phoneticPr fontId="2" type="noConversion"/>
  </si>
  <si>
    <t>※ 다수의 국가, 지역에 걸친 경우 가장 열위한 지역의 배점 부과</t>
    <phoneticPr fontId="2" type="noConversion"/>
  </si>
  <si>
    <t>※ 사업지역이 여러 국가, 지역에 걸쳐 있고 각 지역별 재해발생 상황이 다른 경우 가장 위험한 지역 기준으로 평가</t>
    <phoneticPr fontId="2" type="noConversion"/>
  </si>
  <si>
    <t>※ 컨소시엄 형태로 신청할 경우 대표사만 평가</t>
    <phoneticPr fontId="2" type="noConversion"/>
  </si>
  <si>
    <t>※ 세부 평가기준상 점수 X 세부항목 배점 = 평점</t>
    <phoneticPr fontId="2" type="noConversion"/>
  </si>
  <si>
    <t>5/4/3/2/1</t>
    <phoneticPr fontId="2" type="noConversion"/>
  </si>
  <si>
    <t>기간</t>
    <phoneticPr fontId="2" type="noConversion"/>
  </si>
  <si>
    <t>00.00.00~00.00.00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</si>
  <si>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</si>
  <si>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</si>
  <si>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</si>
  <si>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</si>
  <si>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1. 사업환경</t>
    <phoneticPr fontId="2" type="noConversion"/>
  </si>
  <si>
    <t>2. 사업추진 역량</t>
    <phoneticPr fontId="2" type="noConversion"/>
  </si>
  <si>
    <t>1-1. 정치 환경</t>
  </si>
  <si>
    <t>1-1. 정치 환경</t>
    <phoneticPr fontId="2" type="noConversion"/>
  </si>
  <si>
    <t>1-2. 사회 환경</t>
  </si>
  <si>
    <t>1-2. 사회 환경</t>
    <phoneticPr fontId="2" type="noConversion"/>
  </si>
  <si>
    <r>
      <t>1-4. PPP 제도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법령 현황</t>
    </r>
    <phoneticPr fontId="2" type="noConversion"/>
  </si>
  <si>
    <t>1-5. 사업대상지 자연환경</t>
  </si>
  <si>
    <t>1-5. 사업대상지 자연환경</t>
    <phoneticPr fontId="2" type="noConversion"/>
  </si>
  <si>
    <t>1-4. PPP 제도·법령 현황</t>
  </si>
  <si>
    <t>[WGI 지표]
Political Stability and Absence of Violence/Terrorism 지수</t>
    <phoneticPr fontId="2" type="noConversion"/>
  </si>
  <si>
    <t>WGI 지표 해당국 링크/ 이미지 등</t>
    <phoneticPr fontId="2" type="noConversion"/>
  </si>
  <si>
    <t>배점</t>
    <phoneticPr fontId="2" type="noConversion"/>
  </si>
  <si>
    <t>평점</t>
    <phoneticPr fontId="2" type="noConversion"/>
  </si>
  <si>
    <t>[WGI 지표]
Voice and Accountability 지수</t>
    <phoneticPr fontId="2" type="noConversion"/>
  </si>
  <si>
    <r>
      <t>※ 자연재해 유형별 평가기준 : (지진) 진도 5.0 이상 규모, (화산</t>
    </r>
    <r>
      <rPr>
        <sz val="11"/>
        <color theme="1"/>
        <rFont val="Calibri"/>
        <family val="2"/>
        <charset val="161"/>
      </rPr>
      <t>·</t>
    </r>
    <r>
      <rPr>
        <sz val="11"/>
        <color theme="1"/>
        <rFont val="맑은 고딕"/>
        <family val="2"/>
        <charset val="129"/>
        <scheme val="minor"/>
      </rPr>
      <t>해일) 사업대상 지역 인근에서 발생하여 직접적인 피해가 발생한 경우, (태풍) 홍수 발생으로 인한 대규모 피해가 발생한 경우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</si>
  <si>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(1-1. 정치 환경)</t>
    </r>
    <phoneticPr fontId="2" type="noConversion"/>
  </si>
  <si>
    <t>세부평가기준</t>
    <phoneticPr fontId="2" type="noConversion"/>
  </si>
  <si>
    <t>PPP 제도 및 법령</t>
    <phoneticPr fontId="2" type="noConversion"/>
  </si>
  <si>
    <t>PPP 관련 업무 주관 정부조직 규정</t>
    <phoneticPr fontId="2" type="noConversion"/>
  </si>
  <si>
    <t>관계 법령, 규정 등에 관한 링크 등</t>
    <phoneticPr fontId="2" type="noConversion"/>
  </si>
  <si>
    <t>7. 기타 가점</t>
    <phoneticPr fontId="2" type="noConversion"/>
  </si>
  <si>
    <t>7-1. 은행 LOI / 추천서 제출</t>
    <phoneticPr fontId="2" type="noConversion"/>
  </si>
  <si>
    <r>
      <t>7-2. 공공기관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</si>
  <si>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중견기업 참여 여부</t>
    </r>
    <phoneticPr fontId="2" type="noConversion"/>
  </si>
  <si>
    <t>7-1. 은행 LOI / 추천서 제출</t>
    <phoneticPr fontId="2" type="noConversion"/>
  </si>
  <si>
    <r>
      <t>7-2. 공공기관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</si>
  <si>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중견기업 참여 여부</t>
    </r>
    <phoneticPr fontId="2" type="noConversion"/>
  </si>
  <si>
    <r>
      <t xml:space="preserve"> 7-2. 공공기관과 민간기업 공동진출사업 가점(2) : </t>
    </r>
    <r>
      <rPr>
        <sz val="11"/>
        <color theme="1"/>
        <rFont val="맑은 고딕"/>
        <family val="3"/>
        <charset val="129"/>
        <scheme val="minor"/>
      </rPr>
      <t>해외투자개발사업에 공공기관과 민간기업이 컨소 등을 구성하여 공동으로 추진하는 사업</t>
    </r>
    <phoneticPr fontId="2" type="noConversion"/>
  </si>
  <si>
    <t>공공기관</t>
    <phoneticPr fontId="2" type="noConversion"/>
  </si>
  <si>
    <t>민간기업</t>
    <phoneticPr fontId="2" type="noConversion"/>
  </si>
  <si>
    <t>OO공사</t>
    <phoneticPr fontId="2" type="noConversion"/>
  </si>
  <si>
    <t>구분</t>
  </si>
  <si>
    <t>LOI/ 추천서 발급 기관</t>
  </si>
  <si>
    <t>증빙</t>
  </si>
  <si>
    <t>LOI</t>
  </si>
  <si>
    <t>OO은행</t>
  </si>
  <si>
    <t>page/ ref no.</t>
  </si>
  <si>
    <t>2/1.5/1/0.5</t>
    <phoneticPr fontId="2" type="noConversion"/>
  </si>
  <si>
    <t>1-3. 경제 환경</t>
    <phoneticPr fontId="2" type="noConversion"/>
  </si>
  <si>
    <t>2/1/0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</si>
  <si>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1-3. 경제 환경(2) : </t>
    </r>
    <r>
      <rPr>
        <sz val="11"/>
        <color theme="1"/>
        <rFont val="맑은 고딕"/>
        <family val="3"/>
        <charset val="129"/>
        <scheme val="minor"/>
      </rPr>
      <t>제안 직전년도 IMF 공시 GDP 성장률 기준 전년도 개도국 평균 이상(2), 개도국 평균 미만(1), 채무불이행/IMF 지원 대상 등인 경우(0)</t>
    </r>
    <phoneticPr fontId="2" type="noConversion"/>
  </si>
  <si>
    <r>
      <t xml:space="preserve"> 1-4. PPP 제도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 xml:space="preserve">법령 현황(2) : </t>
    </r>
    <r>
      <rPr>
        <sz val="11"/>
        <color theme="1"/>
        <rFont val="맑은 고딕"/>
        <family val="3"/>
        <charset val="129"/>
        <scheme val="minor"/>
      </rPr>
      <t>명시적으로 규정되고 선포된 PPP 제도 및 법령이 존재(2), 명시적 제도 및 법령은 없으나 PPP관련 업무를 주관하는 정부조직이 명확하게 규정되어 있음(1), 관련 법령 및 조직이 존재하지 않음(0)</t>
    </r>
    <phoneticPr fontId="2" type="noConversion"/>
  </si>
  <si>
    <t>ㅇ 2021년 10월 IMF 공시-"2020년 GDP 성장률"</t>
    <phoneticPr fontId="2" type="noConversion"/>
  </si>
  <si>
    <t>1-3. 경제 환경</t>
  </si>
  <si>
    <t>※ 사업주 참여와 EPC계약수주가 함께 있는 경우, 둘 중 높은 점수만을 인정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</si>
  <si>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(1-2. 사회 환경)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</si>
  <si>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1-2. 사회 환경(2) : </t>
    </r>
    <r>
      <rPr>
        <sz val="11"/>
        <color theme="1"/>
        <rFont val="맑은 고딕"/>
        <family val="3"/>
        <charset val="129"/>
        <scheme val="minor"/>
      </rPr>
      <t>World Bank가 발표한 “The Worldwide Governance Indicators(WGI)” 지표 중 “Voice and Accountability” 지수를 활용하여 평가</t>
    </r>
    <phoneticPr fontId="2" type="noConversion"/>
  </si>
  <si>
    <t>2-1. 국내외 인프라사업 수행경험</t>
  </si>
  <si>
    <t>2-1. 국내외 인프라사업 수행경험</t>
    <phoneticPr fontId="2" type="noConversion"/>
  </si>
  <si>
    <t>2-2. 대상국가 사업경험</t>
    <phoneticPr fontId="2" type="noConversion"/>
  </si>
  <si>
    <t>2-3. 인수자의 재무적 인수 능력</t>
  </si>
  <si>
    <t>2-3. 인수자의 재무적 인수 능력</t>
    <phoneticPr fontId="2" type="noConversion"/>
  </si>
  <si>
    <t>7-4. 중소 및 중견기업 진출 사업</t>
    <phoneticPr fontId="2" type="noConversion"/>
  </si>
  <si>
    <t>(별지 제 22호 서식)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</si>
  <si>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1-1. 정치 환경(2) : </t>
    </r>
    <r>
      <rPr>
        <sz val="11"/>
        <color theme="1"/>
        <rFont val="맑은 고딕"/>
        <family val="3"/>
        <charset val="129"/>
        <scheme val="minor"/>
      </rPr>
      <t>World Bank 가 발표한 “The Worldwide Governance Indicators(WGI)” 지표 중 “Political Stability and Absence of Violence/Terrorism” 지수를 활용하여 평가</t>
    </r>
    <phoneticPr fontId="2" type="noConversion"/>
  </si>
  <si>
    <r>
      <t xml:space="preserve"> 1-5. 사업대상지 자연환경(2) : </t>
    </r>
    <r>
      <rPr>
        <sz val="11"/>
        <color theme="1"/>
        <rFont val="맑은 고딕"/>
        <family val="3"/>
        <charset val="129"/>
        <scheme val="minor"/>
      </rPr>
      <t>최근 5년간 화산</t>
    </r>
    <r>
      <rPr>
        <sz val="11"/>
        <color theme="1"/>
        <rFont val="Tahoma"/>
        <family val="3"/>
        <charset val="1"/>
      </rPr>
      <t>․</t>
    </r>
    <r>
      <rPr>
        <sz val="11"/>
        <color theme="1"/>
        <rFont val="맑은 고딕"/>
        <family val="3"/>
        <charset val="129"/>
        <scheme val="minor"/>
      </rPr>
      <t>지진</t>
    </r>
    <r>
      <rPr>
        <sz val="11"/>
        <color theme="1"/>
        <rFont val="Tahoma"/>
        <family val="3"/>
        <charset val="1"/>
      </rPr>
      <t>․</t>
    </r>
    <r>
      <rPr>
        <sz val="11"/>
        <color theme="1"/>
        <rFont val="맑은 고딕"/>
        <family val="3"/>
        <charset val="129"/>
        <scheme val="minor"/>
      </rPr>
      <t>해일</t>
    </r>
    <r>
      <rPr>
        <sz val="11"/>
        <color theme="1"/>
        <rFont val="Tahoma"/>
        <family val="3"/>
        <charset val="1"/>
      </rPr>
      <t>․</t>
    </r>
    <r>
      <rPr>
        <sz val="11"/>
        <color theme="1"/>
        <rFont val="맑은 고딕"/>
        <family val="3"/>
        <charset val="129"/>
        <scheme val="minor"/>
      </rPr>
      <t>태풍 등 자연재해 발생 0회(2.0), 1회 발생(1.5), 2회 발생(1.0), 3회 이상 발생(0.5)</t>
    </r>
    <phoneticPr fontId="2" type="noConversion"/>
  </si>
  <si>
    <r>
      <t xml:space="preserve"> 2-1. 국내외 인프라 사업 수행 경험(4) : </t>
    </r>
    <r>
      <rPr>
        <sz val="11"/>
        <color theme="1"/>
        <rFont val="맑은 고딕"/>
        <family val="3"/>
        <charset val="129"/>
        <scheme val="minor"/>
      </rPr>
      <t>사업주로 수행 2건 이상(4), 사업주로 수행 1건(3), EPC 또는 O&amp;M 참여 2건 이상(2), EPC 또는 O&amp;M 참여 1건(1), 해당사항 없는 경우(0)</t>
    </r>
    <phoneticPr fontId="2" type="noConversion"/>
  </si>
  <si>
    <t>4/3/2/1/0</t>
    <phoneticPr fontId="2" type="noConversion"/>
  </si>
  <si>
    <t>2-2. 대상국가 사업경험(5년 이내)</t>
    <phoneticPr fontId="2" type="noConversion"/>
  </si>
  <si>
    <t>4/3/2/1/0</t>
    <phoneticPr fontId="2" type="noConversion"/>
  </si>
  <si>
    <r>
      <t xml:space="preserve"> 2-2. 대상국가 사업경험(5년이내)(4) : </t>
    </r>
    <r>
      <rPr>
        <sz val="11"/>
        <color theme="1"/>
        <rFont val="맑은 고딕"/>
        <family val="3"/>
        <charset val="129"/>
        <scheme val="minor"/>
      </rPr>
      <t>사업실적 7건 이상(4), 사업실적 5~6건(3), 사업실적 3~4건(2), 사업실적 1~2건(1), 해당사항 없는 경우(0)</t>
    </r>
    <phoneticPr fontId="2" type="noConversion"/>
  </si>
  <si>
    <r>
      <t xml:space="preserve"> </t>
    </r>
    <r>
      <rPr>
        <b/>
        <sz val="11"/>
        <rFont val="맑은 고딕"/>
        <family val="3"/>
        <charset val="129"/>
        <scheme val="minor"/>
      </rPr>
      <t xml:space="preserve">2-3. 인수자의 재무적 인수 능력(5) : </t>
    </r>
    <r>
      <rPr>
        <sz val="11"/>
        <rFont val="맑은 고딕"/>
        <family val="3"/>
        <charset val="129"/>
        <scheme val="minor"/>
      </rPr>
      <t>기업신용등급[미비시 무담보 기업어음 등급]  AA[어음등급 A1] 이상(5), A[어음등급 A2] 이상(4), BBB[어음등급 A3] 초과(3), BBB[어음등급 A3] 이하(2), 등급 없는 경우(1)</t>
    </r>
    <phoneticPr fontId="2" type="noConversion"/>
  </si>
  <si>
    <r>
      <t xml:space="preserve"> </t>
    </r>
    <r>
      <rPr>
        <b/>
        <sz val="11"/>
        <color theme="1"/>
        <rFont val="맑은 고딕"/>
        <family val="3"/>
        <charset val="129"/>
        <scheme val="minor"/>
      </rPr>
      <t>7-1. 은행 대출의향서 또는 추천서 제출 가점(2) :</t>
    </r>
    <r>
      <rPr>
        <sz val="11"/>
        <color theme="1"/>
        <rFont val="맑은 고딕"/>
        <family val="3"/>
        <charset val="129"/>
        <scheme val="minor"/>
      </rPr>
      <t xml:space="preserve"> 입찰 또는 수의계약 사업에서 발주처의 요구(금융조달 능력 평가) 등의 사유로 인해 은행으로부터 대출의향서 또는 추천서를 발급받은 경우</t>
    </r>
    <phoneticPr fontId="2" type="noConversion"/>
  </si>
  <si>
    <r>
      <t xml:space="preserve"> 7-4. 중소·중견기업 진출 사업 가점(8) : </t>
    </r>
    <r>
      <rPr>
        <sz val="11"/>
        <color theme="1"/>
        <rFont val="맑은 고딕"/>
        <family val="3"/>
        <charset val="129"/>
        <scheme val="minor"/>
      </rPr>
      <t>중소·중견기업이 추진하거나 컨소 등을 구성하여 공동으로 추진하는 사업</t>
    </r>
    <phoneticPr fontId="2" type="noConversion"/>
  </si>
  <si>
    <t>ㅁ 운영형 투자사업 본 타당성조사 자체 정량평가표</t>
    <phoneticPr fontId="2" type="noConversion"/>
  </si>
  <si>
    <t>관계 법령, 규정 등에 관한 링크/ 등</t>
    <phoneticPr fontId="2" type="noConversion"/>
  </si>
  <si>
    <t>화산</t>
    <phoneticPr fontId="2" type="noConversion"/>
  </si>
  <si>
    <t>해일</t>
    <phoneticPr fontId="2" type="noConversion"/>
  </si>
  <si>
    <t>0건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</si>
</sst>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%"/>
    <numFmt numFmtId="177" formatCode="\(&quot;WGI&quot;\≧00\)"/>
  </numFmts>
  <fonts count="29" x14ac:knownFonts="1"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b/>
      <i/>
      <sz val="11"/>
      <color rgb="FFFF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9"/>
      <color indexed="81"/>
      <name val="Tahoma"/>
      <family val="2"/>
    </font>
    <font>
      <sz val="11"/>
      <color theme="0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1"/>
      <name val="Calibri"/>
      <family val="3"/>
      <charset val="161"/>
    </font>
    <font>
      <sz val="11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11"/>
      <color theme="1"/>
      <name val="Calibri"/>
      <family val="3"/>
      <charset val="161"/>
    </font>
    <font>
      <sz val="11"/>
      <color theme="1"/>
      <name val="Calibri"/>
      <family val="2"/>
      <charset val="161"/>
    </font>
    <font>
      <b/>
      <sz val="11"/>
      <name val="Calibri"/>
      <family val="3"/>
      <charset val="161"/>
    </font>
    <font>
      <sz val="11"/>
      <color theme="1"/>
      <name val="Tahoma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2">
    <xf numFmtId="0" fontId="0" fillId="0" borderId="0" xfId="0">
      <alignment vertical="center"/>
    </xf>
    <xf numFmtId="0" fontId="1" fillId="3" borderId="1" xfId="0" applyFont="1" applyFill="1" applyBorder="1">
      <alignment vertical="center"/>
    </xf>
    <xf numFmtId="0" fontId="8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" fillId="3" borderId="7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>
      <alignment vertical="center"/>
    </xf>
    <xf numFmtId="0" fontId="10" fillId="0" borderId="0" xfId="0" applyFont="1">
      <alignment vertical="center"/>
    </xf>
    <xf numFmtId="0" fontId="10" fillId="2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6" fillId="2" borderId="20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14" fontId="0" fillId="0" borderId="0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3" borderId="44" xfId="0" applyFont="1" applyFill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3" fillId="0" borderId="0" xfId="0" applyFont="1" applyFill="1">
      <alignment vertical="center"/>
    </xf>
    <xf numFmtId="0" fontId="21" fillId="0" borderId="0" xfId="0" applyFont="1">
      <alignment vertical="center"/>
    </xf>
    <xf numFmtId="0" fontId="0" fillId="0" borderId="0" xfId="0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" fillId="3" borderId="11" xfId="0" applyFont="1" applyFill="1" applyBorder="1">
      <alignment vertical="center"/>
    </xf>
    <xf numFmtId="49" fontId="1" fillId="3" borderId="43" xfId="0" applyNumberFormat="1" applyFont="1" applyFill="1" applyBorder="1" applyAlignment="1">
      <alignment horizontal="center" vertical="center"/>
    </xf>
    <xf numFmtId="49" fontId="1" fillId="3" borderId="32" xfId="0" applyNumberFormat="1" applyFont="1" applyFill="1" applyBorder="1" applyAlignment="1">
      <alignment horizontal="center" vertical="center"/>
    </xf>
    <xf numFmtId="49" fontId="1" fillId="3" borderId="33" xfId="0" applyNumberFormat="1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 wrapText="1"/>
    </xf>
    <xf numFmtId="0" fontId="23" fillId="0" borderId="46" xfId="0" applyFont="1" applyBorder="1" applyAlignment="1">
      <alignment horizontal="center" vertical="center" wrapText="1"/>
    </xf>
    <xf numFmtId="177" fontId="24" fillId="0" borderId="48" xfId="0" applyNumberFormat="1" applyFont="1" applyBorder="1" applyAlignment="1">
      <alignment horizontal="center" vertical="center" wrapText="1"/>
    </xf>
    <xf numFmtId="177" fontId="24" fillId="0" borderId="49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1" fillId="3" borderId="3" xfId="0" applyFont="1" applyFill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4" fillId="3" borderId="5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8" fillId="4" borderId="0" xfId="0" applyFont="1" applyFill="1">
      <alignment vertical="center"/>
    </xf>
    <xf numFmtId="0" fontId="19" fillId="4" borderId="0" xfId="0" applyFont="1" applyFill="1">
      <alignment vertical="center"/>
    </xf>
    <xf numFmtId="0" fontId="1" fillId="3" borderId="5" xfId="0" applyFont="1" applyFill="1" applyBorder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9" fillId="5" borderId="38" xfId="0" applyFont="1" applyFill="1" applyBorder="1" applyAlignment="1">
      <alignment vertical="center"/>
    </xf>
    <xf numFmtId="0" fontId="7" fillId="5" borderId="36" xfId="0" applyFont="1" applyFill="1" applyBorder="1" applyAlignment="1">
      <alignment vertical="center"/>
    </xf>
    <xf numFmtId="0" fontId="9" fillId="5" borderId="8" xfId="0" applyFont="1" applyFill="1" applyBorder="1" applyAlignment="1">
      <alignment vertical="center"/>
    </xf>
    <xf numFmtId="0" fontId="7" fillId="5" borderId="9" xfId="0" applyFont="1" applyFill="1" applyBorder="1" applyAlignment="1">
      <alignment vertical="center"/>
    </xf>
    <xf numFmtId="0" fontId="4" fillId="6" borderId="25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6" fillId="5" borderId="30" xfId="0" applyFont="1" applyFill="1" applyBorder="1" applyAlignment="1">
      <alignment vertical="center"/>
    </xf>
    <xf numFmtId="0" fontId="16" fillId="5" borderId="40" xfId="0" applyFont="1" applyFill="1" applyBorder="1" applyAlignment="1">
      <alignment vertical="center"/>
    </xf>
    <xf numFmtId="0" fontId="4" fillId="6" borderId="31" xfId="0" applyFont="1" applyFill="1" applyBorder="1" applyAlignment="1">
      <alignment horizontal="center" vertical="center"/>
    </xf>
    <xf numFmtId="0" fontId="4" fillId="6" borderId="30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/>
    </xf>
    <xf numFmtId="0" fontId="4" fillId="6" borderId="45" xfId="0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1" fillId="3" borderId="54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3" fillId="5" borderId="42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6" borderId="3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17" fillId="0" borderId="52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6" fillId="5" borderId="38" xfId="0" applyFont="1" applyFill="1" applyBorder="1" applyAlignment="1">
      <alignment horizontal="center" vertical="center"/>
    </xf>
    <xf numFmtId="0" fontId="6" fillId="5" borderId="39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41" xfId="0" applyFont="1" applyFill="1" applyBorder="1" applyAlignment="1">
      <alignment horizontal="center" vertical="center"/>
    </xf>
    <xf numFmtId="0" fontId="3" fillId="5" borderId="55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showGridLines="0" tabSelected="1" view="pageBreakPreview" zoomScale="85" zoomScaleNormal="85" zoomScaleSheetLayoutView="85" workbookViewId="0"/>
  </sheetViews>
  <sheetFormatPr defaultRowHeight="16.5" x14ac:dyDescent="0.3"/>
  <cols>
    <col min="1" max="1" width="1.625" customWidth="1"/>
    <col min="2" max="2" width="15.625" customWidth="1"/>
    <col min="3" max="3" width="48.375" bestFit="1" customWidth="1"/>
    <col min="6" max="6" width="20" bestFit="1" customWidth="1"/>
    <col min="7" max="7" width="19.625" customWidth="1"/>
    <col min="8" max="8" width="1.5" customWidth="1"/>
  </cols>
  <sheetData>
    <row r="1" spans="1:7" x14ac:dyDescent="0.3">
      <c r="B1" s="35" t="s">
        <v>113</v>
      </c>
    </row>
    <row r="4" spans="1:7" ht="26.25" x14ac:dyDescent="0.3">
      <c r="A4" s="34"/>
      <c r="B4" s="60" t="s">
        <v>124</v>
      </c>
      <c r="C4" s="61"/>
      <c r="D4" s="61"/>
      <c r="E4" s="61"/>
      <c r="F4" s="61"/>
      <c r="G4" s="61"/>
    </row>
    <row r="5" spans="1:7" ht="27" thickBot="1" x14ac:dyDescent="0.35">
      <c r="B5" s="2"/>
      <c r="G5" s="32" t="s">
        <v>56</v>
      </c>
    </row>
    <row r="6" spans="1:7" ht="20.25" x14ac:dyDescent="0.3">
      <c r="B6" s="96" t="s">
        <v>7</v>
      </c>
      <c r="C6" s="97"/>
      <c r="D6" s="97"/>
      <c r="E6" s="98"/>
      <c r="F6" s="64" t="s">
        <v>26</v>
      </c>
      <c r="G6" s="65"/>
    </row>
    <row r="7" spans="1:7" ht="17.25" thickBot="1" x14ac:dyDescent="0.35">
      <c r="B7" s="99" t="s">
        <v>11</v>
      </c>
      <c r="C7" s="100"/>
      <c r="D7" s="100"/>
      <c r="E7" s="101"/>
      <c r="F7" s="66" t="s">
        <v>6</v>
      </c>
      <c r="G7" s="67"/>
    </row>
    <row r="8" spans="1:7" x14ac:dyDescent="0.3">
      <c r="B8" s="102" t="s">
        <v>10</v>
      </c>
      <c r="C8" s="103"/>
      <c r="D8" s="68" t="s">
        <v>0</v>
      </c>
      <c r="E8" s="69" t="s">
        <v>2</v>
      </c>
      <c r="F8" s="70" t="s">
        <v>3</v>
      </c>
      <c r="G8" s="71" t="s">
        <v>4</v>
      </c>
    </row>
    <row r="9" spans="1:7" x14ac:dyDescent="0.3">
      <c r="B9" s="104" t="s">
        <v>59</v>
      </c>
      <c r="C9" s="1" t="s">
        <v>62</v>
      </c>
      <c r="D9" s="3">
        <v>1</v>
      </c>
      <c r="E9" s="4">
        <v>2</v>
      </c>
      <c r="F9" s="22">
        <f>'1. 사업환경'!E8</f>
        <v>0.5</v>
      </c>
      <c r="G9" s="5">
        <f>F9*D9</f>
        <v>0.5</v>
      </c>
    </row>
    <row r="10" spans="1:7" x14ac:dyDescent="0.3">
      <c r="B10" s="104"/>
      <c r="C10" s="1" t="s">
        <v>64</v>
      </c>
      <c r="D10" s="3">
        <v>1</v>
      </c>
      <c r="E10" s="4">
        <v>2</v>
      </c>
      <c r="F10" s="22">
        <f>'1. 사업환경'!E9</f>
        <v>0.5</v>
      </c>
      <c r="G10" s="5">
        <f t="shared" ref="G10:G16" si="0">F10*D10</f>
        <v>0.5</v>
      </c>
    </row>
    <row r="11" spans="1:7" x14ac:dyDescent="0.3">
      <c r="B11" s="104"/>
      <c r="C11" s="1" t="s">
        <v>98</v>
      </c>
      <c r="D11" s="3">
        <v>1</v>
      </c>
      <c r="E11" s="4">
        <v>2</v>
      </c>
      <c r="F11" s="22">
        <f>'1. 사업환경'!E10</f>
        <v>2</v>
      </c>
      <c r="G11" s="5">
        <f t="shared" si="0"/>
        <v>2</v>
      </c>
    </row>
    <row r="12" spans="1:7" x14ac:dyDescent="0.3">
      <c r="B12" s="104"/>
      <c r="C12" s="1" t="s">
        <v>65</v>
      </c>
      <c r="D12" s="3">
        <v>1</v>
      </c>
      <c r="E12" s="4">
        <v>2</v>
      </c>
      <c r="F12" s="22">
        <f>'1. 사업환경'!E11</f>
        <v>2</v>
      </c>
      <c r="G12" s="5">
        <f t="shared" si="0"/>
        <v>2</v>
      </c>
    </row>
    <row r="13" spans="1:7" x14ac:dyDescent="0.3">
      <c r="B13" s="104"/>
      <c r="C13" s="1" t="s">
        <v>67</v>
      </c>
      <c r="D13" s="3">
        <v>1</v>
      </c>
      <c r="E13" s="62">
        <v>2</v>
      </c>
      <c r="F13" s="22">
        <f>'1. 사업환경'!E12</f>
        <v>0.5</v>
      </c>
      <c r="G13" s="5">
        <f t="shared" si="0"/>
        <v>0.5</v>
      </c>
    </row>
    <row r="14" spans="1:7" x14ac:dyDescent="0.3">
      <c r="B14" s="104" t="s">
        <v>60</v>
      </c>
      <c r="C14" s="1" t="s">
        <v>108</v>
      </c>
      <c r="D14" s="3">
        <v>1</v>
      </c>
      <c r="E14" s="4">
        <v>4</v>
      </c>
      <c r="F14" s="22">
        <f>'2. 사업추진 역량'!E8</f>
        <v>4</v>
      </c>
      <c r="G14" s="5">
        <f t="shared" si="0"/>
        <v>4</v>
      </c>
    </row>
    <row r="15" spans="1:7" x14ac:dyDescent="0.3">
      <c r="B15" s="104"/>
      <c r="C15" s="1" t="s">
        <v>109</v>
      </c>
      <c r="D15" s="3">
        <v>1</v>
      </c>
      <c r="E15" s="4">
        <v>4</v>
      </c>
      <c r="F15" s="22">
        <f>'2. 사업추진 역량'!E9</f>
        <v>1</v>
      </c>
      <c r="G15" s="5">
        <f t="shared" si="0"/>
        <v>1</v>
      </c>
    </row>
    <row r="16" spans="1:7" x14ac:dyDescent="0.3">
      <c r="B16" s="104"/>
      <c r="C16" s="1" t="s">
        <v>111</v>
      </c>
      <c r="D16" s="3">
        <v>1</v>
      </c>
      <c r="E16" s="4">
        <v>5</v>
      </c>
      <c r="F16" s="22">
        <f>'2. 사업추진 역량'!E10</f>
        <v>5</v>
      </c>
      <c r="G16" s="5">
        <f t="shared" si="0"/>
        <v>5</v>
      </c>
    </row>
    <row r="17" spans="2:7" x14ac:dyDescent="0.3">
      <c r="B17" s="105" t="s">
        <v>1</v>
      </c>
      <c r="C17" s="106"/>
      <c r="D17" s="72"/>
      <c r="E17" s="73">
        <f>SUM(E9:E16)</f>
        <v>23</v>
      </c>
      <c r="F17" s="74"/>
      <c r="G17" s="75">
        <f>SUM(G9:G16)</f>
        <v>15.5</v>
      </c>
    </row>
    <row r="18" spans="2:7" x14ac:dyDescent="0.3">
      <c r="B18" s="104" t="s">
        <v>80</v>
      </c>
      <c r="C18" s="1" t="s">
        <v>81</v>
      </c>
      <c r="D18" s="3">
        <v>1</v>
      </c>
      <c r="E18" s="4">
        <v>2</v>
      </c>
      <c r="F18" s="22">
        <f>'7. 기타가점'!E8</f>
        <v>2</v>
      </c>
      <c r="G18" s="5">
        <f t="shared" ref="G18:G20" si="1">F18</f>
        <v>2</v>
      </c>
    </row>
    <row r="19" spans="2:7" x14ac:dyDescent="0.3">
      <c r="B19" s="104"/>
      <c r="C19" s="1" t="s">
        <v>82</v>
      </c>
      <c r="D19" s="80">
        <v>1</v>
      </c>
      <c r="E19" s="51">
        <v>2</v>
      </c>
      <c r="F19" s="22">
        <f>'7. 기타가점'!E9</f>
        <v>2</v>
      </c>
      <c r="G19" s="5">
        <f t="shared" si="1"/>
        <v>2</v>
      </c>
    </row>
    <row r="20" spans="2:7" x14ac:dyDescent="0.3">
      <c r="B20" s="104"/>
      <c r="C20" s="1" t="s">
        <v>112</v>
      </c>
      <c r="D20" s="80">
        <v>1</v>
      </c>
      <c r="E20" s="51">
        <v>8</v>
      </c>
      <c r="F20" s="22">
        <f>'7. 기타가점'!E10</f>
        <v>8</v>
      </c>
      <c r="G20" s="5">
        <f t="shared" si="1"/>
        <v>8</v>
      </c>
    </row>
    <row r="21" spans="2:7" ht="17.25" thickBot="1" x14ac:dyDescent="0.35">
      <c r="B21" s="107" t="s">
        <v>8</v>
      </c>
      <c r="C21" s="108"/>
      <c r="D21" s="76"/>
      <c r="E21" s="77">
        <f>SUM(E18:E20)</f>
        <v>12</v>
      </c>
      <c r="F21" s="78"/>
      <c r="G21" s="79">
        <f>SUM(G18:G20)</f>
        <v>12</v>
      </c>
    </row>
    <row r="22" spans="2:7" ht="17.25" thickBot="1" x14ac:dyDescent="0.35">
      <c r="B22" s="94" t="s">
        <v>9</v>
      </c>
      <c r="C22" s="95"/>
      <c r="D22" s="6"/>
      <c r="E22" s="7">
        <f>E17+E21</f>
        <v>35</v>
      </c>
      <c r="F22" s="8"/>
      <c r="G22" s="9">
        <f>G17+G21</f>
        <v>27.5</v>
      </c>
    </row>
    <row r="24" spans="2:7" x14ac:dyDescent="0.3">
      <c r="B24" t="s">
        <v>51</v>
      </c>
    </row>
  </sheetData>
  <mergeCells count="9">
    <mergeCell ref="B22:C22"/>
    <mergeCell ref="B6:E6"/>
    <mergeCell ref="B7:E7"/>
    <mergeCell ref="B8:C8"/>
    <mergeCell ref="B9:B13"/>
    <mergeCell ref="B14:B16"/>
    <mergeCell ref="B17:C17"/>
    <mergeCell ref="B21:C21"/>
    <mergeCell ref="B18:B20"/>
  </mergeCells>
  <phoneticPr fontId="2" type="noConversion"/>
  <pageMargins left="0.7" right="0.7" top="0.75" bottom="0.75" header="0.3" footer="0.3"/>
  <pageSetup paperSize="9" scale="6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78"/>
  <sheetViews>
    <sheetView showGridLines="0" view="pageBreakPreview" zoomScale="85" zoomScaleNormal="85" zoomScaleSheetLayoutView="85" workbookViewId="0">
      <pane ySplit="15" topLeftCell="A16" activePane="bottomLeft" state="frozen"/>
      <selection activeCell="B1" sqref="B1"/>
      <selection pane="bottomLeft"/>
    </sheetView>
  </sheetViews>
  <sheetFormatPr defaultRowHeight="16.5" x14ac:dyDescent="0.3"/>
  <cols>
    <col min="1" max="1" width="1.625" customWidth="1"/>
    <col min="2" max="2" width="11.625" bestFit="1" customWidth="1"/>
    <col min="3" max="3" width="33.75" customWidth="1"/>
    <col min="4" max="4" width="30" customWidth="1"/>
    <col min="5" max="5" width="20.25" bestFit="1" customWidth="1"/>
    <col min="6" max="6" width="19.5" customWidth="1"/>
    <col min="7" max="7" width="1.5" customWidth="1"/>
    <col min="9" max="9" width="18.125" customWidth="1"/>
  </cols>
  <sheetData>
    <row r="1" spans="2:15" x14ac:dyDescent="0.3">
      <c r="B1" s="35" t="s">
        <v>113</v>
      </c>
    </row>
    <row r="2" spans="2:15" ht="17.25" thickBot="1" x14ac:dyDescent="0.35">
      <c r="H2" s="25" t="s">
        <v>114</v>
      </c>
    </row>
    <row r="3" spans="2:15" x14ac:dyDescent="0.3">
      <c r="I3" s="109" t="s">
        <v>75</v>
      </c>
      <c r="J3" s="111" t="s">
        <v>71</v>
      </c>
      <c r="K3" s="111" t="s">
        <v>76</v>
      </c>
      <c r="L3" s="111"/>
      <c r="M3" s="111"/>
      <c r="N3" s="113"/>
      <c r="O3" s="48" t="s">
        <v>47</v>
      </c>
    </row>
    <row r="4" spans="2:15" ht="17.25" customHeight="1" thickBot="1" x14ac:dyDescent="0.35">
      <c r="B4" s="33" t="s">
        <v>57</v>
      </c>
      <c r="I4" s="110"/>
      <c r="J4" s="112"/>
      <c r="K4" s="46">
        <v>0</v>
      </c>
      <c r="L4" s="46">
        <v>25</v>
      </c>
      <c r="M4" s="46">
        <v>50</v>
      </c>
      <c r="N4" s="47">
        <v>75</v>
      </c>
    </row>
    <row r="5" spans="2:15" ht="21.75" thickTop="1" thickBot="1" x14ac:dyDescent="0.35">
      <c r="B5" s="96" t="s">
        <v>7</v>
      </c>
      <c r="C5" s="97"/>
      <c r="D5" s="97"/>
      <c r="E5" s="81" t="str">
        <f>'정량평가 총계'!F6</f>
        <v>미얀마 000 사업</v>
      </c>
      <c r="F5" s="17"/>
      <c r="I5" s="42" t="s">
        <v>72</v>
      </c>
      <c r="J5" s="43">
        <v>2</v>
      </c>
      <c r="K5" s="44">
        <v>0.5</v>
      </c>
      <c r="L5" s="44">
        <v>1</v>
      </c>
      <c r="M5" s="44">
        <v>1.5</v>
      </c>
      <c r="N5" s="45">
        <v>2</v>
      </c>
    </row>
    <row r="6" spans="2:15" ht="17.25" customHeight="1" thickBot="1" x14ac:dyDescent="0.35">
      <c r="B6" s="99" t="s">
        <v>11</v>
      </c>
      <c r="C6" s="100"/>
      <c r="D6" s="100"/>
      <c r="E6" s="82" t="str">
        <f>'정량평가 총계'!F7</f>
        <v>000 기업</v>
      </c>
      <c r="F6" s="17"/>
      <c r="H6" s="25" t="s">
        <v>106</v>
      </c>
    </row>
    <row r="7" spans="2:15" x14ac:dyDescent="0.3">
      <c r="B7" s="119" t="s">
        <v>10</v>
      </c>
      <c r="C7" s="120"/>
      <c r="D7" s="83" t="s">
        <v>24</v>
      </c>
      <c r="E7" s="84" t="s">
        <v>3</v>
      </c>
      <c r="I7" s="124" t="s">
        <v>105</v>
      </c>
      <c r="J7" s="126" t="s">
        <v>71</v>
      </c>
      <c r="K7" s="111" t="s">
        <v>76</v>
      </c>
      <c r="L7" s="111"/>
      <c r="M7" s="111"/>
      <c r="N7" s="113"/>
      <c r="O7" s="48" t="s">
        <v>47</v>
      </c>
    </row>
    <row r="8" spans="2:15" ht="17.25" customHeight="1" thickBot="1" x14ac:dyDescent="0.35">
      <c r="B8" s="121" t="s">
        <v>59</v>
      </c>
      <c r="C8" s="1" t="str">
        <f>'정량평가 총계'!C9</f>
        <v>1-1. 정치 환경</v>
      </c>
      <c r="D8" s="40" t="s">
        <v>97</v>
      </c>
      <c r="E8" s="23">
        <f>E21</f>
        <v>0.5</v>
      </c>
      <c r="F8" t="str">
        <f>IF(ISERROR(FIND(E8,D8)),FALSE,"")</f>
        <v/>
      </c>
      <c r="I8" s="125"/>
      <c r="J8" s="127"/>
      <c r="K8" s="46">
        <v>0</v>
      </c>
      <c r="L8" s="46">
        <v>25</v>
      </c>
      <c r="M8" s="46">
        <v>50</v>
      </c>
      <c r="N8" s="47">
        <v>75</v>
      </c>
    </row>
    <row r="9" spans="2:15" ht="18" thickTop="1" thickBot="1" x14ac:dyDescent="0.35">
      <c r="B9" s="122"/>
      <c r="C9" s="1" t="str">
        <f>'정량평가 총계'!C10</f>
        <v>1-2. 사회 환경</v>
      </c>
      <c r="D9" s="40" t="s">
        <v>97</v>
      </c>
      <c r="E9" s="23">
        <f>E29</f>
        <v>0.5</v>
      </c>
      <c r="F9" t="str">
        <f t="shared" ref="F9:F12" si="0">IF(ISERROR(FIND(E9,D9)),FALSE,"")</f>
        <v/>
      </c>
      <c r="I9" s="42" t="s">
        <v>72</v>
      </c>
      <c r="J9" s="43">
        <v>2</v>
      </c>
      <c r="K9" s="44">
        <v>0.5</v>
      </c>
      <c r="L9" s="44">
        <v>1</v>
      </c>
      <c r="M9" s="44">
        <v>1.5</v>
      </c>
      <c r="N9" s="45">
        <v>2</v>
      </c>
    </row>
    <row r="10" spans="2:15" x14ac:dyDescent="0.3">
      <c r="B10" s="122"/>
      <c r="C10" s="38" t="str">
        <f>'정량평가 총계'!C11</f>
        <v>1-3. 경제 환경</v>
      </c>
      <c r="D10" s="39" t="s">
        <v>99</v>
      </c>
      <c r="E10" s="31">
        <f>E37</f>
        <v>2</v>
      </c>
      <c r="F10" t="str">
        <f t="shared" si="0"/>
        <v/>
      </c>
      <c r="H10" s="25" t="s">
        <v>100</v>
      </c>
    </row>
    <row r="11" spans="2:15" x14ac:dyDescent="0.3">
      <c r="B11" s="122"/>
      <c r="C11" s="38" t="str">
        <f>'정량평가 총계'!C12</f>
        <v>1-4. PPP 제도·법령 현황</v>
      </c>
      <c r="D11" s="39" t="s">
        <v>99</v>
      </c>
      <c r="E11" s="31">
        <f>E49</f>
        <v>2</v>
      </c>
      <c r="F11" t="str">
        <f t="shared" si="0"/>
        <v/>
      </c>
      <c r="I11" t="s">
        <v>48</v>
      </c>
    </row>
    <row r="12" spans="2:15" ht="17.25" thickBot="1" x14ac:dyDescent="0.35">
      <c r="B12" s="123"/>
      <c r="C12" s="10" t="str">
        <f>'정량평가 총계'!C13</f>
        <v>1-5. 사업대상지 자연환경</v>
      </c>
      <c r="D12" s="41" t="s">
        <v>97</v>
      </c>
      <c r="E12" s="24">
        <f>F59</f>
        <v>0.5</v>
      </c>
      <c r="F12" t="str">
        <f t="shared" si="0"/>
        <v/>
      </c>
      <c r="H12" s="26" t="s">
        <v>101</v>
      </c>
    </row>
    <row r="13" spans="2:15" x14ac:dyDescent="0.3">
      <c r="H13" s="26" t="s">
        <v>115</v>
      </c>
    </row>
    <row r="14" spans="2:15" x14ac:dyDescent="0.3">
      <c r="H14" s="26"/>
      <c r="I14" t="s">
        <v>74</v>
      </c>
    </row>
    <row r="15" spans="2:15" x14ac:dyDescent="0.3">
      <c r="H15" s="26"/>
      <c r="I15" t="s">
        <v>49</v>
      </c>
    </row>
    <row r="16" spans="2:15" x14ac:dyDescent="0.3">
      <c r="H16" s="26"/>
    </row>
    <row r="17" spans="2:8" ht="17.25" thickBot="1" x14ac:dyDescent="0.35"/>
    <row r="18" spans="2:8" x14ac:dyDescent="0.3">
      <c r="B18" s="115" t="s">
        <v>61</v>
      </c>
      <c r="C18" s="116"/>
    </row>
    <row r="19" spans="2:8" ht="17.25" thickBot="1" x14ac:dyDescent="0.35">
      <c r="B19" s="117"/>
      <c r="C19" s="118"/>
    </row>
    <row r="20" spans="2:8" ht="49.5" x14ac:dyDescent="0.3">
      <c r="B20" s="85" t="s">
        <v>18</v>
      </c>
      <c r="C20" s="86" t="s">
        <v>69</v>
      </c>
      <c r="D20" s="85" t="s">
        <v>13</v>
      </c>
      <c r="E20" s="85" t="s">
        <v>3</v>
      </c>
    </row>
    <row r="21" spans="2:8" ht="17.25" customHeight="1" x14ac:dyDescent="0.3">
      <c r="E21" s="16">
        <f>HLOOKUP($C$22,$K$4:$N$5,2,TRUE)</f>
        <v>0.5</v>
      </c>
    </row>
    <row r="22" spans="2:8" ht="18" customHeight="1" x14ac:dyDescent="0.3">
      <c r="B22" s="12" t="s">
        <v>14</v>
      </c>
      <c r="C22" s="63">
        <v>9.91</v>
      </c>
      <c r="D22" s="15" t="s">
        <v>70</v>
      </c>
      <c r="E22" s="15"/>
    </row>
    <row r="23" spans="2:8" x14ac:dyDescent="0.3">
      <c r="B23" s="12"/>
      <c r="C23" s="12"/>
      <c r="D23" s="18"/>
      <c r="E23" s="15"/>
    </row>
    <row r="24" spans="2:8" ht="17.25" customHeight="1" x14ac:dyDescent="0.3">
      <c r="B24" s="12"/>
      <c r="C24" s="12"/>
      <c r="D24" s="18"/>
      <c r="E24" s="15"/>
    </row>
    <row r="25" spans="2:8" ht="17.25" thickBot="1" x14ac:dyDescent="0.35">
      <c r="B25" s="12"/>
      <c r="C25" s="12"/>
      <c r="D25" s="13"/>
    </row>
    <row r="26" spans="2:8" x14ac:dyDescent="0.3">
      <c r="B26" s="115" t="s">
        <v>63</v>
      </c>
      <c r="C26" s="116"/>
    </row>
    <row r="27" spans="2:8" ht="17.25" customHeight="1" thickBot="1" x14ac:dyDescent="0.35">
      <c r="B27" s="117"/>
      <c r="C27" s="118"/>
      <c r="H27" s="25"/>
    </row>
    <row r="28" spans="2:8" ht="33" x14ac:dyDescent="0.3">
      <c r="B28" s="85" t="s">
        <v>18</v>
      </c>
      <c r="C28" s="86" t="s">
        <v>73</v>
      </c>
      <c r="D28" s="85" t="s">
        <v>13</v>
      </c>
      <c r="E28" s="85" t="s">
        <v>3</v>
      </c>
    </row>
    <row r="29" spans="2:8" x14ac:dyDescent="0.3">
      <c r="E29" s="16">
        <f>HLOOKUP(C30,$K$8:$N$9,2,TRUE)</f>
        <v>0.5</v>
      </c>
    </row>
    <row r="30" spans="2:8" ht="16.5" customHeight="1" x14ac:dyDescent="0.3">
      <c r="B30" s="12" t="s">
        <v>14</v>
      </c>
      <c r="C30" s="63">
        <v>21.74</v>
      </c>
      <c r="D30" s="15" t="s">
        <v>70</v>
      </c>
      <c r="E30" s="15"/>
    </row>
    <row r="31" spans="2:8" x14ac:dyDescent="0.3">
      <c r="B31" s="12"/>
      <c r="C31" s="14"/>
      <c r="D31" s="18"/>
    </row>
    <row r="32" spans="2:8" x14ac:dyDescent="0.3">
      <c r="B32" s="12"/>
      <c r="C32" s="12"/>
    </row>
    <row r="33" spans="2:8" ht="17.25" thickBot="1" x14ac:dyDescent="0.35">
      <c r="B33" s="12"/>
      <c r="C33" s="14"/>
    </row>
    <row r="34" spans="2:8" x14ac:dyDescent="0.3">
      <c r="B34" s="115" t="s">
        <v>103</v>
      </c>
      <c r="C34" s="116"/>
    </row>
    <row r="35" spans="2:8" ht="17.25" thickBot="1" x14ac:dyDescent="0.35">
      <c r="B35" s="117"/>
      <c r="C35" s="118"/>
      <c r="D35" s="114"/>
      <c r="E35" s="114"/>
      <c r="H35" s="25"/>
    </row>
    <row r="36" spans="2:8" x14ac:dyDescent="0.3">
      <c r="B36" s="85" t="s">
        <v>18</v>
      </c>
      <c r="C36" s="85" t="s">
        <v>15</v>
      </c>
      <c r="D36" s="85" t="s">
        <v>13</v>
      </c>
      <c r="E36" s="85" t="s">
        <v>3</v>
      </c>
    </row>
    <row r="37" spans="2:8" x14ac:dyDescent="0.3">
      <c r="E37" s="16">
        <v>2</v>
      </c>
    </row>
    <row r="38" spans="2:8" x14ac:dyDescent="0.3">
      <c r="B38" s="12" t="s">
        <v>14</v>
      </c>
      <c r="C38" s="14">
        <v>3.2000000000000001E-2</v>
      </c>
      <c r="D38" s="15" t="s">
        <v>17</v>
      </c>
      <c r="E38" s="15"/>
    </row>
    <row r="39" spans="2:8" x14ac:dyDescent="0.3">
      <c r="B39" s="12"/>
      <c r="C39" s="14"/>
      <c r="D39" s="37"/>
    </row>
    <row r="40" spans="2:8" x14ac:dyDescent="0.3">
      <c r="B40" s="12" t="s">
        <v>102</v>
      </c>
      <c r="C40" s="12"/>
    </row>
    <row r="41" spans="2:8" x14ac:dyDescent="0.3">
      <c r="B41" s="12" t="s">
        <v>32</v>
      </c>
      <c r="C41" s="14">
        <v>-2.0660000000000001E-2</v>
      </c>
    </row>
    <row r="42" spans="2:8" x14ac:dyDescent="0.3">
      <c r="B42" s="15" t="s">
        <v>16</v>
      </c>
      <c r="C42" s="14"/>
      <c r="D42" s="37"/>
      <c r="E42" s="15"/>
    </row>
    <row r="45" spans="2:8" ht="17.25" thickBot="1" x14ac:dyDescent="0.35"/>
    <row r="46" spans="2:8" x14ac:dyDescent="0.3">
      <c r="B46" s="115" t="s">
        <v>68</v>
      </c>
      <c r="C46" s="116"/>
    </row>
    <row r="47" spans="2:8" ht="17.25" thickBot="1" x14ac:dyDescent="0.35">
      <c r="B47" s="117"/>
      <c r="C47" s="118"/>
      <c r="D47" s="114"/>
      <c r="E47" s="114"/>
      <c r="H47" s="26"/>
    </row>
    <row r="48" spans="2:8" x14ac:dyDescent="0.3">
      <c r="B48" s="85" t="s">
        <v>18</v>
      </c>
      <c r="C48" s="85" t="s">
        <v>12</v>
      </c>
      <c r="D48" s="85" t="s">
        <v>13</v>
      </c>
      <c r="E48" s="85" t="s">
        <v>3</v>
      </c>
    </row>
    <row r="49" spans="2:9" x14ac:dyDescent="0.3">
      <c r="E49" s="16">
        <v>2</v>
      </c>
    </row>
    <row r="50" spans="2:9" x14ac:dyDescent="0.3">
      <c r="B50" s="12" t="s">
        <v>14</v>
      </c>
      <c r="C50" s="14" t="s">
        <v>77</v>
      </c>
      <c r="D50" s="15" t="s">
        <v>125</v>
      </c>
      <c r="E50" s="15"/>
    </row>
    <row r="51" spans="2:9" x14ac:dyDescent="0.3">
      <c r="B51" s="12"/>
      <c r="C51" s="14" t="s">
        <v>78</v>
      </c>
      <c r="D51" s="15" t="s">
        <v>79</v>
      </c>
    </row>
    <row r="54" spans="2:9" ht="17.25" thickBot="1" x14ac:dyDescent="0.35"/>
    <row r="55" spans="2:9" x14ac:dyDescent="0.3">
      <c r="B55" s="115" t="s">
        <v>66</v>
      </c>
      <c r="C55" s="116"/>
    </row>
    <row r="56" spans="2:9" ht="17.25" thickBot="1" x14ac:dyDescent="0.35">
      <c r="B56" s="117"/>
      <c r="C56" s="118"/>
      <c r="D56" s="114" t="s">
        <v>46</v>
      </c>
      <c r="E56" s="114"/>
      <c r="H56" s="26"/>
    </row>
    <row r="57" spans="2:9" ht="17.25" thickBot="1" x14ac:dyDescent="0.35">
      <c r="B57" s="128" t="s">
        <v>31</v>
      </c>
      <c r="C57" s="129"/>
      <c r="D57" s="36"/>
      <c r="E57" s="36"/>
      <c r="H57" s="26"/>
    </row>
    <row r="58" spans="2:9" x14ac:dyDescent="0.3">
      <c r="B58" s="87" t="s">
        <v>12</v>
      </c>
      <c r="C58" s="87" t="s">
        <v>22</v>
      </c>
      <c r="D58" s="85"/>
      <c r="E58" s="85" t="s">
        <v>13</v>
      </c>
      <c r="F58" s="85" t="s">
        <v>3</v>
      </c>
    </row>
    <row r="59" spans="2:9" x14ac:dyDescent="0.3">
      <c r="B59" s="11"/>
      <c r="C59" s="13" t="s">
        <v>30</v>
      </c>
      <c r="F59" s="16">
        <v>0.5</v>
      </c>
    </row>
    <row r="60" spans="2:9" x14ac:dyDescent="0.3">
      <c r="B60" s="11"/>
      <c r="C60" s="11"/>
    </row>
    <row r="61" spans="2:9" x14ac:dyDescent="0.3">
      <c r="B61" s="13" t="s">
        <v>19</v>
      </c>
      <c r="C61" s="13" t="s">
        <v>40</v>
      </c>
      <c r="D61" s="21" t="s">
        <v>41</v>
      </c>
      <c r="E61" s="15" t="s">
        <v>25</v>
      </c>
    </row>
    <row r="62" spans="2:9" x14ac:dyDescent="0.3">
      <c r="B62" s="13" t="s">
        <v>126</v>
      </c>
      <c r="C62" s="13" t="s">
        <v>128</v>
      </c>
      <c r="D62" s="21"/>
      <c r="E62" s="15" t="s">
        <v>25</v>
      </c>
    </row>
    <row r="63" spans="2:9" x14ac:dyDescent="0.3">
      <c r="B63" s="13" t="s">
        <v>127</v>
      </c>
      <c r="C63" s="13" t="s">
        <v>128</v>
      </c>
      <c r="D63" s="21"/>
      <c r="E63" s="15" t="s">
        <v>25</v>
      </c>
    </row>
    <row r="64" spans="2:9" x14ac:dyDescent="0.3">
      <c r="B64" s="13" t="s">
        <v>20</v>
      </c>
      <c r="C64" s="13" t="s">
        <v>42</v>
      </c>
      <c r="D64" s="21" t="s">
        <v>45</v>
      </c>
      <c r="E64" s="15" t="s">
        <v>25</v>
      </c>
      <c r="I64" s="25"/>
    </row>
    <row r="65" spans="2:9" x14ac:dyDescent="0.3">
      <c r="B65" s="13" t="s">
        <v>21</v>
      </c>
      <c r="C65" s="13" t="s">
        <v>43</v>
      </c>
      <c r="D65" s="21" t="s">
        <v>44</v>
      </c>
      <c r="E65" s="15" t="s">
        <v>25</v>
      </c>
    </row>
    <row r="71" spans="2:9" x14ac:dyDescent="0.3">
      <c r="I71" s="25"/>
    </row>
    <row r="74" spans="2:9" x14ac:dyDescent="0.3">
      <c r="I74" s="26"/>
    </row>
    <row r="76" spans="2:9" x14ac:dyDescent="0.3">
      <c r="I76" s="26"/>
    </row>
    <row r="77" spans="2:9" x14ac:dyDescent="0.3">
      <c r="I77" s="26"/>
    </row>
    <row r="78" spans="2:9" x14ac:dyDescent="0.3">
      <c r="I78" s="26"/>
    </row>
  </sheetData>
  <mergeCells count="19">
    <mergeCell ref="B55:C56"/>
    <mergeCell ref="D56:E56"/>
    <mergeCell ref="B57:C57"/>
    <mergeCell ref="B46:C47"/>
    <mergeCell ref="D47:E47"/>
    <mergeCell ref="I3:I4"/>
    <mergeCell ref="J3:J4"/>
    <mergeCell ref="K3:N3"/>
    <mergeCell ref="D35:E35"/>
    <mergeCell ref="B6:D6"/>
    <mergeCell ref="B5:D5"/>
    <mergeCell ref="B26:C27"/>
    <mergeCell ref="B34:C35"/>
    <mergeCell ref="B7:C7"/>
    <mergeCell ref="B8:B12"/>
    <mergeCell ref="B18:C19"/>
    <mergeCell ref="K7:N7"/>
    <mergeCell ref="I7:I8"/>
    <mergeCell ref="J7:J8"/>
  </mergeCells>
  <phoneticPr fontId="2" type="noConversion"/>
  <pageMargins left="0.7" right="0.7" top="0.75" bottom="0.75" header="0.3" footer="0.3"/>
  <pageSetup paperSize="9" scale="6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36"/>
  <sheetViews>
    <sheetView showGridLines="0" view="pageBreakPreview" zoomScale="85" zoomScaleNormal="85" zoomScaleSheetLayoutView="85" workbookViewId="0">
      <pane ySplit="11" topLeftCell="A12" activePane="bottomLeft" state="frozen"/>
      <selection activeCell="B1" sqref="B1"/>
      <selection pane="bottomLeft"/>
    </sheetView>
  </sheetViews>
  <sheetFormatPr defaultRowHeight="16.5" x14ac:dyDescent="0.3"/>
  <cols>
    <col min="1" max="1" width="1.625" customWidth="1"/>
    <col min="2" max="2" width="16.25" bestFit="1" customWidth="1"/>
    <col min="3" max="3" width="43.375" customWidth="1"/>
    <col min="4" max="4" width="19.625" customWidth="1"/>
    <col min="5" max="6" width="20.25" bestFit="1" customWidth="1"/>
    <col min="7" max="7" width="1.375" customWidth="1"/>
  </cols>
  <sheetData>
    <row r="1" spans="2:9" x14ac:dyDescent="0.3">
      <c r="B1" s="35" t="s">
        <v>113</v>
      </c>
    </row>
    <row r="4" spans="2:9" ht="17.25" thickBot="1" x14ac:dyDescent="0.35">
      <c r="B4" s="33" t="s">
        <v>58</v>
      </c>
    </row>
    <row r="5" spans="2:9" ht="20.25" x14ac:dyDescent="0.3">
      <c r="B5" s="130" t="s">
        <v>7</v>
      </c>
      <c r="C5" s="131"/>
      <c r="D5" s="132"/>
      <c r="E5" s="81" t="str">
        <f>'정량평가 총계'!F6</f>
        <v>미얀마 000 사업</v>
      </c>
    </row>
    <row r="6" spans="2:9" ht="17.25" thickBot="1" x14ac:dyDescent="0.35">
      <c r="B6" s="133" t="s">
        <v>11</v>
      </c>
      <c r="C6" s="134"/>
      <c r="D6" s="135"/>
      <c r="E6" s="82" t="str">
        <f>'정량평가 총계'!F7</f>
        <v>000 기업</v>
      </c>
      <c r="H6" s="26" t="s">
        <v>116</v>
      </c>
    </row>
    <row r="7" spans="2:9" x14ac:dyDescent="0.3">
      <c r="B7" s="136" t="s">
        <v>10</v>
      </c>
      <c r="C7" s="137"/>
      <c r="D7" s="88" t="s">
        <v>23</v>
      </c>
      <c r="E7" s="89" t="s">
        <v>3</v>
      </c>
      <c r="I7" s="20" t="s">
        <v>104</v>
      </c>
    </row>
    <row r="8" spans="2:9" x14ac:dyDescent="0.3">
      <c r="B8" s="104" t="s">
        <v>60</v>
      </c>
      <c r="C8" s="1" t="str">
        <f>'정량평가 총계'!C14</f>
        <v>2-1. 국내외 인프라사업 수행경험</v>
      </c>
      <c r="D8" s="62" t="s">
        <v>117</v>
      </c>
      <c r="E8" s="90">
        <f>E17</f>
        <v>4</v>
      </c>
      <c r="F8" t="str">
        <f>IF(ISERROR(FIND(E8,D8)),FALSE,"")</f>
        <v/>
      </c>
      <c r="H8" s="26" t="s">
        <v>120</v>
      </c>
    </row>
    <row r="9" spans="2:9" x14ac:dyDescent="0.3">
      <c r="B9" s="104"/>
      <c r="C9" s="1" t="str">
        <f>'정량평가 총계'!C15</f>
        <v>2-2. 대상국가 사업경험</v>
      </c>
      <c r="D9" s="62" t="s">
        <v>119</v>
      </c>
      <c r="E9" s="90">
        <f>F29</f>
        <v>1</v>
      </c>
      <c r="F9" t="str">
        <f t="shared" ref="F9:F10" si="0">IF(ISERROR(FIND(E9,D9)),FALSE,"")</f>
        <v/>
      </c>
      <c r="H9" s="93" t="s">
        <v>121</v>
      </c>
    </row>
    <row r="10" spans="2:9" ht="17.25" thickBot="1" x14ac:dyDescent="0.35">
      <c r="B10" s="138"/>
      <c r="C10" s="10" t="str">
        <f>'정량평가 총계'!C16</f>
        <v>2-3. 인수자의 재무적 인수 능력</v>
      </c>
      <c r="D10" s="92" t="s">
        <v>52</v>
      </c>
      <c r="E10" s="91">
        <f>E36</f>
        <v>5</v>
      </c>
      <c r="F10" t="str">
        <f t="shared" si="0"/>
        <v/>
      </c>
      <c r="I10" t="s">
        <v>50</v>
      </c>
    </row>
    <row r="13" spans="2:9" ht="17.25" thickBot="1" x14ac:dyDescent="0.35"/>
    <row r="14" spans="2:9" x14ac:dyDescent="0.3">
      <c r="B14" s="115" t="s">
        <v>107</v>
      </c>
      <c r="C14" s="116"/>
    </row>
    <row r="15" spans="2:9" ht="17.25" thickBot="1" x14ac:dyDescent="0.35">
      <c r="B15" s="117"/>
      <c r="C15" s="118"/>
      <c r="D15" s="12"/>
    </row>
    <row r="16" spans="2:9" x14ac:dyDescent="0.3">
      <c r="B16" s="85" t="s">
        <v>12</v>
      </c>
      <c r="C16" s="85" t="s">
        <v>5</v>
      </c>
      <c r="D16" s="85" t="s">
        <v>13</v>
      </c>
      <c r="E16" s="85" t="s">
        <v>3</v>
      </c>
    </row>
    <row r="17" spans="2:6" x14ac:dyDescent="0.3">
      <c r="B17" s="19"/>
      <c r="C17" s="19"/>
      <c r="D17" s="19"/>
      <c r="E17" s="16">
        <v>4</v>
      </c>
    </row>
    <row r="18" spans="2:6" x14ac:dyDescent="0.3">
      <c r="B18" s="139" t="s">
        <v>28</v>
      </c>
      <c r="C18" s="12" t="s">
        <v>27</v>
      </c>
      <c r="D18" s="12" t="s">
        <v>33</v>
      </c>
    </row>
    <row r="19" spans="2:6" x14ac:dyDescent="0.3">
      <c r="B19" s="139"/>
      <c r="C19" s="12" t="s">
        <v>27</v>
      </c>
      <c r="D19" s="12" t="s">
        <v>33</v>
      </c>
    </row>
    <row r="20" spans="2:6" x14ac:dyDescent="0.3">
      <c r="B20" s="139"/>
      <c r="C20" s="12" t="s">
        <v>27</v>
      </c>
      <c r="D20" s="12" t="s">
        <v>33</v>
      </c>
    </row>
    <row r="21" spans="2:6" x14ac:dyDescent="0.3">
      <c r="B21" s="140" t="s">
        <v>29</v>
      </c>
      <c r="C21" s="12" t="s">
        <v>27</v>
      </c>
      <c r="D21" s="12" t="s">
        <v>33</v>
      </c>
    </row>
    <row r="22" spans="2:6" x14ac:dyDescent="0.3">
      <c r="B22" s="140"/>
      <c r="C22" s="12" t="s">
        <v>27</v>
      </c>
      <c r="D22" s="12" t="s">
        <v>33</v>
      </c>
    </row>
    <row r="23" spans="2:6" x14ac:dyDescent="0.3">
      <c r="B23" s="49"/>
      <c r="C23" s="12"/>
      <c r="D23" s="12"/>
    </row>
    <row r="24" spans="2:6" x14ac:dyDescent="0.3">
      <c r="B24" s="49"/>
      <c r="C24" s="12"/>
      <c r="D24" s="12"/>
    </row>
    <row r="25" spans="2:6" ht="17.25" thickBot="1" x14ac:dyDescent="0.35">
      <c r="B25" s="49"/>
      <c r="C25" s="12"/>
      <c r="D25" s="12"/>
    </row>
    <row r="26" spans="2:6" x14ac:dyDescent="0.3">
      <c r="B26" s="115" t="s">
        <v>118</v>
      </c>
      <c r="C26" s="116"/>
    </row>
    <row r="27" spans="2:6" ht="17.25" thickBot="1" x14ac:dyDescent="0.35">
      <c r="B27" s="117"/>
      <c r="C27" s="118"/>
      <c r="D27" s="12"/>
    </row>
    <row r="28" spans="2:6" x14ac:dyDescent="0.3">
      <c r="B28" s="85" t="s">
        <v>12</v>
      </c>
      <c r="C28" s="85" t="s">
        <v>5</v>
      </c>
      <c r="D28" s="85" t="s">
        <v>53</v>
      </c>
      <c r="E28" s="85" t="s">
        <v>13</v>
      </c>
      <c r="F28" s="85" t="s">
        <v>3</v>
      </c>
    </row>
    <row r="29" spans="2:6" x14ac:dyDescent="0.3">
      <c r="B29" s="12" t="s">
        <v>35</v>
      </c>
      <c r="C29" s="12" t="s">
        <v>27</v>
      </c>
      <c r="D29" s="12" t="s">
        <v>54</v>
      </c>
      <c r="E29" s="12" t="s">
        <v>33</v>
      </c>
      <c r="F29" s="16">
        <v>1</v>
      </c>
    </row>
    <row r="32" spans="2:6" ht="17.25" thickBot="1" x14ac:dyDescent="0.35"/>
    <row r="33" spans="2:5" x14ac:dyDescent="0.3">
      <c r="B33" s="115" t="s">
        <v>110</v>
      </c>
      <c r="C33" s="116"/>
    </row>
    <row r="34" spans="2:5" ht="17.25" thickBot="1" x14ac:dyDescent="0.35">
      <c r="B34" s="117"/>
      <c r="C34" s="118"/>
      <c r="D34" s="12"/>
    </row>
    <row r="35" spans="2:5" x14ac:dyDescent="0.3">
      <c r="B35" s="85" t="s">
        <v>12</v>
      </c>
      <c r="C35" s="85" t="s">
        <v>34</v>
      </c>
      <c r="D35" s="85" t="s">
        <v>13</v>
      </c>
      <c r="E35" s="85" t="s">
        <v>3</v>
      </c>
    </row>
    <row r="36" spans="2:5" x14ac:dyDescent="0.3">
      <c r="B36" s="12" t="s">
        <v>35</v>
      </c>
      <c r="C36" s="12" t="s">
        <v>36</v>
      </c>
      <c r="D36" s="12" t="s">
        <v>33</v>
      </c>
      <c r="E36" s="16">
        <v>5</v>
      </c>
    </row>
  </sheetData>
  <mergeCells count="9">
    <mergeCell ref="B5:D5"/>
    <mergeCell ref="B6:D6"/>
    <mergeCell ref="B7:C7"/>
    <mergeCell ref="B8:B10"/>
    <mergeCell ref="B33:C34"/>
    <mergeCell ref="B26:C27"/>
    <mergeCell ref="B14:C15"/>
    <mergeCell ref="B18:B20"/>
    <mergeCell ref="B21:B22"/>
  </mergeCells>
  <phoneticPr fontId="2" type="noConversion"/>
  <pageMargins left="0.7" right="0.7" top="0.75" bottom="0.75" header="0.3" footer="0.3"/>
  <pageSetup paperSize="9" scale="6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30"/>
  <sheetViews>
    <sheetView showGridLines="0" view="pageBreakPreview" zoomScale="85" zoomScaleNormal="85" zoomScaleSheetLayoutView="85" workbookViewId="0">
      <pane ySplit="11" topLeftCell="A12" activePane="bottomLeft" state="frozen"/>
      <selection pane="bottomLeft"/>
    </sheetView>
  </sheetViews>
  <sheetFormatPr defaultRowHeight="16.5" x14ac:dyDescent="0.3"/>
  <cols>
    <col min="1" max="1" width="1.625" customWidth="1"/>
    <col min="2" max="2" width="11.625" bestFit="1" customWidth="1"/>
    <col min="3" max="3" width="51.5" customWidth="1"/>
    <col min="4" max="4" width="22.625" customWidth="1"/>
    <col min="5" max="5" width="20.25" bestFit="1" customWidth="1"/>
    <col min="6" max="6" width="21.625" customWidth="1"/>
    <col min="7" max="7" width="2.5" style="30" customWidth="1"/>
    <col min="8" max="8" width="21.625" style="30" customWidth="1"/>
    <col min="11" max="11" width="8.5" bestFit="1" customWidth="1"/>
    <col min="12" max="12" width="17.375" bestFit="1" customWidth="1"/>
    <col min="13" max="13" width="9.125" bestFit="1" customWidth="1"/>
  </cols>
  <sheetData>
    <row r="1" spans="2:10" x14ac:dyDescent="0.3">
      <c r="B1" s="35" t="s">
        <v>113</v>
      </c>
    </row>
    <row r="4" spans="2:10" ht="17.25" thickBot="1" x14ac:dyDescent="0.35">
      <c r="B4" s="33" t="s">
        <v>55</v>
      </c>
    </row>
    <row r="5" spans="2:10" ht="20.25" x14ac:dyDescent="0.3">
      <c r="B5" s="130" t="s">
        <v>7</v>
      </c>
      <c r="C5" s="131"/>
      <c r="D5" s="131"/>
      <c r="E5" s="81" t="str">
        <f>'정량평가 총계'!F6</f>
        <v>미얀마 000 사업</v>
      </c>
      <c r="H5"/>
    </row>
    <row r="6" spans="2:10" ht="17.25" thickBot="1" x14ac:dyDescent="0.35">
      <c r="B6" s="133" t="s">
        <v>11</v>
      </c>
      <c r="C6" s="134"/>
      <c r="D6" s="134"/>
      <c r="E6" s="82" t="str">
        <f>'정량평가 총계'!F7</f>
        <v>000 기업</v>
      </c>
    </row>
    <row r="7" spans="2:10" ht="17.25" thickBot="1" x14ac:dyDescent="0.35">
      <c r="B7" s="136" t="s">
        <v>10</v>
      </c>
      <c r="C7" s="137"/>
      <c r="D7" s="83" t="s">
        <v>23</v>
      </c>
      <c r="E7" s="84" t="s">
        <v>4</v>
      </c>
      <c r="H7"/>
    </row>
    <row r="8" spans="2:10" x14ac:dyDescent="0.3">
      <c r="B8" s="141" t="s">
        <v>80</v>
      </c>
      <c r="C8" s="52" t="s">
        <v>81</v>
      </c>
      <c r="D8" s="53">
        <v>2</v>
      </c>
      <c r="E8" s="54">
        <f>E17</f>
        <v>2</v>
      </c>
      <c r="F8" t="str">
        <f>IF(OR(E8=D8,E8=0),"",FALSE)</f>
        <v/>
      </c>
      <c r="H8" s="30" t="s">
        <v>122</v>
      </c>
    </row>
    <row r="9" spans="2:10" x14ac:dyDescent="0.3">
      <c r="B9" s="104"/>
      <c r="C9" s="1" t="s">
        <v>82</v>
      </c>
      <c r="D9" s="55">
        <v>2</v>
      </c>
      <c r="E9" s="56">
        <f>E23</f>
        <v>2</v>
      </c>
      <c r="F9" t="str">
        <f t="shared" ref="F9:F10" si="0">IF(OR(E9=D9,E9=0),"",FALSE)</f>
        <v/>
      </c>
      <c r="H9" s="26" t="s">
        <v>87</v>
      </c>
    </row>
    <row r="10" spans="2:10" ht="17.25" thickBot="1" x14ac:dyDescent="0.35">
      <c r="B10" s="138"/>
      <c r="C10" s="10" t="s">
        <v>83</v>
      </c>
      <c r="D10" s="57">
        <v>8</v>
      </c>
      <c r="E10" s="58">
        <f>E30</f>
        <v>8</v>
      </c>
      <c r="F10" t="str">
        <f t="shared" si="0"/>
        <v/>
      </c>
      <c r="H10" s="26" t="s">
        <v>123</v>
      </c>
    </row>
    <row r="11" spans="2:10" s="30" customFormat="1" x14ac:dyDescent="0.3">
      <c r="B11" s="27"/>
      <c r="C11" s="28"/>
      <c r="D11" s="29"/>
      <c r="E11" s="27"/>
      <c r="I11"/>
      <c r="J11"/>
    </row>
    <row r="12" spans="2:10" s="30" customFormat="1" x14ac:dyDescent="0.3">
      <c r="B12" s="27"/>
      <c r="C12" s="28"/>
      <c r="D12" s="29"/>
      <c r="E12" s="27"/>
      <c r="I12"/>
      <c r="J12"/>
    </row>
    <row r="13" spans="2:10" ht="17.25" thickBot="1" x14ac:dyDescent="0.35"/>
    <row r="14" spans="2:10" x14ac:dyDescent="0.3">
      <c r="B14" s="115" t="s">
        <v>84</v>
      </c>
      <c r="C14" s="116"/>
    </row>
    <row r="15" spans="2:10" ht="17.25" thickBot="1" x14ac:dyDescent="0.35">
      <c r="B15" s="117"/>
      <c r="C15" s="118"/>
      <c r="D15" s="20"/>
    </row>
    <row r="16" spans="2:10" x14ac:dyDescent="0.3">
      <c r="B16" s="85" t="s">
        <v>91</v>
      </c>
      <c r="C16" s="85" t="s">
        <v>92</v>
      </c>
      <c r="D16" s="85" t="s">
        <v>93</v>
      </c>
      <c r="E16" s="85" t="s">
        <v>4</v>
      </c>
    </row>
    <row r="17" spans="2:10" x14ac:dyDescent="0.3">
      <c r="B17" s="50" t="s">
        <v>94</v>
      </c>
      <c r="C17" s="13" t="s">
        <v>95</v>
      </c>
      <c r="D17" s="12" t="s">
        <v>96</v>
      </c>
      <c r="E17" s="16">
        <v>2</v>
      </c>
    </row>
    <row r="18" spans="2:10" s="30" customFormat="1" x14ac:dyDescent="0.3">
      <c r="B18" s="27"/>
      <c r="C18" s="28"/>
      <c r="D18" s="29"/>
      <c r="E18" s="27"/>
      <c r="I18"/>
      <c r="J18"/>
    </row>
    <row r="19" spans="2:10" ht="17.25" thickBot="1" x14ac:dyDescent="0.35"/>
    <row r="20" spans="2:10" x14ac:dyDescent="0.3">
      <c r="B20" s="115" t="s">
        <v>85</v>
      </c>
      <c r="C20" s="116"/>
    </row>
    <row r="21" spans="2:10" ht="17.25" thickBot="1" x14ac:dyDescent="0.35">
      <c r="B21" s="117"/>
      <c r="C21" s="118"/>
      <c r="D21" s="20"/>
    </row>
    <row r="22" spans="2:10" x14ac:dyDescent="0.3">
      <c r="B22" s="85" t="s">
        <v>12</v>
      </c>
      <c r="C22" s="85" t="s">
        <v>38</v>
      </c>
      <c r="D22" s="85"/>
      <c r="E22" s="85" t="s">
        <v>4</v>
      </c>
    </row>
    <row r="23" spans="2:10" x14ac:dyDescent="0.3">
      <c r="B23" s="50" t="s">
        <v>88</v>
      </c>
      <c r="C23" s="59" t="s">
        <v>90</v>
      </c>
      <c r="D23" s="12"/>
      <c r="E23" s="16">
        <v>2</v>
      </c>
    </row>
    <row r="24" spans="2:10" x14ac:dyDescent="0.3">
      <c r="B24" s="50" t="s">
        <v>89</v>
      </c>
      <c r="C24" s="13" t="s">
        <v>35</v>
      </c>
      <c r="D24" s="12"/>
      <c r="F24" s="30"/>
      <c r="H24"/>
    </row>
    <row r="25" spans="2:10" s="30" customFormat="1" x14ac:dyDescent="0.3">
      <c r="B25" s="27"/>
      <c r="C25" s="28"/>
      <c r="D25" s="29"/>
      <c r="E25" s="27"/>
      <c r="I25"/>
      <c r="J25"/>
    </row>
    <row r="26" spans="2:10" ht="17.25" thickBot="1" x14ac:dyDescent="0.35"/>
    <row r="27" spans="2:10" x14ac:dyDescent="0.3">
      <c r="B27" s="115" t="s">
        <v>86</v>
      </c>
      <c r="C27" s="116"/>
    </row>
    <row r="28" spans="2:10" ht="17.25" thickBot="1" x14ac:dyDescent="0.35">
      <c r="B28" s="117"/>
      <c r="C28" s="118"/>
      <c r="D28" s="20"/>
    </row>
    <row r="29" spans="2:10" x14ac:dyDescent="0.3">
      <c r="B29" s="85" t="s">
        <v>12</v>
      </c>
      <c r="C29" s="85" t="s">
        <v>38</v>
      </c>
      <c r="D29" s="85" t="s">
        <v>13</v>
      </c>
      <c r="E29" s="85" t="s">
        <v>4</v>
      </c>
    </row>
    <row r="30" spans="2:10" x14ac:dyDescent="0.3">
      <c r="B30" s="18" t="s">
        <v>37</v>
      </c>
      <c r="C30" s="13" t="s">
        <v>35</v>
      </c>
      <c r="D30" s="12" t="s">
        <v>39</v>
      </c>
      <c r="E30" s="16">
        <v>8</v>
      </c>
    </row>
  </sheetData>
  <mergeCells count="7">
    <mergeCell ref="B7:C7"/>
    <mergeCell ref="B5:D5"/>
    <mergeCell ref="B6:D6"/>
    <mergeCell ref="B27:C28"/>
    <mergeCell ref="B8:B10"/>
    <mergeCell ref="B20:C21"/>
    <mergeCell ref="B14:C15"/>
  </mergeCells>
  <phoneticPr fontId="2" type="noConversion"/>
  <pageMargins left="0.7" right="0.7" top="0.75" bottom="0.75" header="0.3" footer="0.3"/>
  <pageSetup paperSize="9" scale="61" orientation="portrait" verticalDpi="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4</vt:i4>
      </vt:variant>
    </vt:vector>
  </HeadingPairs>
  <TitlesOfParts>
    <vt:vector size="8" baseType="lpstr">
      <vt:lpstr>정량평가 총계</vt:lpstr>
      <vt:lpstr>1. 사업환경</vt:lpstr>
      <vt:lpstr>2. 사업추진 역량</vt:lpstr>
      <vt:lpstr>7. 기타가점</vt:lpstr>
      <vt:lpstr>'1. 사업환경'!Print_Area</vt:lpstr>
      <vt:lpstr>'2. 사업추진 역량'!Print_Area</vt:lpstr>
      <vt:lpstr>'7. 기타가점'!Print_Area</vt:lpstr>
      <vt:lpstr>'정량평가 총계'!Print_Area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</dc:creator>
  <cp:lastModifiedBy>김예원</cp:lastModifiedBy>
  <cp:lastPrinted>2021-11-24T01:20:32Z</cp:lastPrinted>
  <dcterms:created xsi:type="dcterms:W3CDTF">2020-09-23T05:35:41Z</dcterms:created>
  <dcterms:modified xsi:type="dcterms:W3CDTF">2021-11-24T01:34:23Z</dcterms:modified>
</cp:coreProperties>
</file>